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026"/>
  <workbookPr defaultThemeVersion="166925"/>
  <mc:AlternateContent xmlns:mc="http://schemas.openxmlformats.org/markup-compatibility/2006">
    <mc:Choice Requires="x15">
      <x15ac:absPath xmlns:x15ac="http://schemas.microsoft.com/office/spreadsheetml/2010/11/ac" url="C:\Users\AdrianL\Documents\wazne dokumenty\adrian\ZAMÓWIENIA\DOSTAWY\dostawy 2019\IGM.271.15.2019_dostawa_energii\2_SIWZ z załącznikami\"/>
    </mc:Choice>
  </mc:AlternateContent>
  <xr:revisionPtr revIDLastSave="0" documentId="13_ncr:1_{2EAF578B-99E9-4372-8262-6CAC871B477A}" xr6:coauthVersionLast="45" xr6:coauthVersionMax="45" xr10:uidLastSave="{00000000-0000-0000-0000-000000000000}"/>
  <workbookProtection workbookAlgorithmName="SHA-512" workbookHashValue="N3g2V0sOELTPJ94l+ir7bHU3eJ5JYIcL7WAOaLOBpLxOFbx5ze0bUMMcamLSkCC0/2mNRO0Zi43clfZMnuYAJQ==" workbookSaltValue="UpgeKraO3VBt3IgaJjcneg==" workbookSpinCount="100000" lockStructure="1"/>
  <bookViews>
    <workbookView xWindow="-108" yWindow="-108" windowWidth="23256" windowHeight="12576" xr2:uid="{3F0928F3-7DDE-48E1-96CA-C2D018AFD6CE}"/>
  </bookViews>
  <sheets>
    <sheet name="Arkusz1" sheetId="1" r:id="rId1"/>
  </sheets>
  <definedNames>
    <definedName name="_xlnm.Print_Area" localSheetId="0">Arkusz1!$A$2:$E$117</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E98" i="1" l="1"/>
  <c r="E97" i="1"/>
  <c r="C97" i="1"/>
  <c r="E96" i="1"/>
  <c r="C96" i="1"/>
  <c r="E95" i="1"/>
  <c r="C95" i="1"/>
  <c r="E94" i="1"/>
  <c r="C94" i="1"/>
  <c r="E93" i="1"/>
  <c r="C93" i="1"/>
  <c r="E92" i="1"/>
  <c r="C92" i="1"/>
  <c r="E90" i="1"/>
  <c r="C89" i="1"/>
  <c r="E89" i="1" s="1"/>
  <c r="E80" i="1"/>
  <c r="E79" i="1"/>
  <c r="C79" i="1"/>
  <c r="E78" i="1"/>
  <c r="C78" i="1"/>
  <c r="E77" i="1"/>
  <c r="C77" i="1"/>
  <c r="E76" i="1"/>
  <c r="C76" i="1"/>
  <c r="E75" i="1"/>
  <c r="C75" i="1"/>
  <c r="E74" i="1"/>
  <c r="C74" i="1"/>
  <c r="E72" i="1"/>
  <c r="C71" i="1"/>
  <c r="E71" i="1" s="1"/>
  <c r="E62" i="1"/>
  <c r="E61" i="1"/>
  <c r="C61" i="1"/>
  <c r="E60" i="1"/>
  <c r="C60" i="1"/>
  <c r="E59" i="1"/>
  <c r="C59" i="1"/>
  <c r="E58" i="1"/>
  <c r="C58" i="1"/>
  <c r="E57" i="1"/>
  <c r="C57" i="1"/>
  <c r="E56" i="1"/>
  <c r="C56" i="1"/>
  <c r="E54" i="1"/>
  <c r="C53" i="1"/>
  <c r="E53" i="1" s="1"/>
  <c r="E38" i="1"/>
  <c r="E37" i="1"/>
  <c r="C37" i="1"/>
  <c r="C36" i="1"/>
  <c r="E36" i="1" s="1"/>
  <c r="E35" i="1"/>
  <c r="C35" i="1"/>
  <c r="C34" i="1"/>
  <c r="E34" i="1" s="1"/>
  <c r="E33" i="1"/>
  <c r="C33" i="1"/>
  <c r="C32" i="1"/>
  <c r="E32" i="1" s="1"/>
  <c r="E30" i="1"/>
  <c r="C29" i="1"/>
  <c r="E29" i="1" s="1"/>
  <c r="E18" i="1"/>
  <c r="E17" i="1"/>
  <c r="C17" i="1"/>
  <c r="C16" i="1"/>
  <c r="E16" i="1" s="1"/>
  <c r="E15" i="1"/>
  <c r="C15" i="1"/>
  <c r="C14" i="1"/>
  <c r="E14" i="1" s="1"/>
  <c r="E13" i="1"/>
  <c r="C13" i="1"/>
  <c r="C12" i="1"/>
  <c r="E12" i="1" s="1"/>
  <c r="E10" i="1"/>
  <c r="C9" i="1"/>
  <c r="E9" i="1" s="1"/>
  <c r="E99" i="1" l="1"/>
  <c r="E100" i="1" s="1"/>
  <c r="E81" i="1"/>
  <c r="E82" i="1" s="1"/>
  <c r="E63" i="1"/>
  <c r="E64" i="1" s="1"/>
  <c r="E39" i="1"/>
  <c r="E40" i="1" s="1"/>
  <c r="E19" i="1"/>
  <c r="E20" i="1" s="1"/>
</calcChain>
</file>

<file path=xl/sharedStrings.xml><?xml version="1.0" encoding="utf-8"?>
<sst xmlns="http://schemas.openxmlformats.org/spreadsheetml/2006/main" count="117" uniqueCount="42">
  <si>
    <t xml:space="preserve">Obiekty rozliczane w grupie taryfowej C21  </t>
  </si>
  <si>
    <t>moc umowna:</t>
  </si>
  <si>
    <t>Lp.</t>
  </si>
  <si>
    <t>oznaczenie składnika cenowego</t>
  </si>
  <si>
    <t>ilość kWh/rok</t>
  </si>
  <si>
    <t>wartość jednostkowa netto</t>
  </si>
  <si>
    <t>wartość netto</t>
  </si>
  <si>
    <t>OPŁATA ZA ENERGIĘ ELEKTRYCZNĄ - GRUPA TARYFOWA C21</t>
  </si>
  <si>
    <t>cena za energię - całodobowa (zł/kWh)</t>
  </si>
  <si>
    <t>stawka opłaty za obsługę handlową (mcxilość punktów)</t>
  </si>
  <si>
    <t>OPŁATA ZA ŚWIADCZONE USŁUGI DYSTRYBUCJI - GRUPA TARYFOWA C21</t>
  </si>
  <si>
    <t>składnik stały stawki sieciowej (moc umowna x mc)</t>
  </si>
  <si>
    <t>opłata abonamentowa (mc-ce)</t>
  </si>
  <si>
    <t>opłata OZE</t>
  </si>
  <si>
    <t xml:space="preserve">Obiekty rozliczane w grupie taryfowej C11  </t>
  </si>
  <si>
    <t>OPŁATA ZA ENERGIĘ ELEKTRYCZNĄ - GRUPA TARYFOWA C11</t>
  </si>
  <si>
    <t>OPŁATA ZA ŚWIADCZONE USŁUGI DYSTRYBUCJI - GRUPA TARYFOWA C11</t>
  </si>
  <si>
    <t xml:space="preserve">Obiekty rozliczane w grupie taryfowej C12a </t>
  </si>
  <si>
    <t>OPŁATA ZA ENERGIĘ ELEKTRYCZNĄ - GRUPA TARYFOWA C12a</t>
  </si>
  <si>
    <t>OPŁATA ZA ŚWIADCZONE USŁUGI DYSTRYBUCJI - GRUPA TARYFOWA C12a</t>
  </si>
  <si>
    <t xml:space="preserve">Obiekty rozliczane w grupie taryfowej C 12b  </t>
  </si>
  <si>
    <t>OPŁATA ZA ENERGIĘ ELEKTRYCZNĄ - GRUPA TARYFOWA C 12b</t>
  </si>
  <si>
    <t>OPŁATA ZA ŚWIADCZONE USŁUGI DYSTRYBUCJI - GRUPA TARYFOWA C12b</t>
  </si>
  <si>
    <t>Obiekty rozliczane w grupie taryfowej G11</t>
  </si>
  <si>
    <t>OPŁATA ZA ENERGIĘ ELEKTRYCZNĄ - GRUPA TARYFOWA G11</t>
  </si>
  <si>
    <t>OPŁATA ZA ŚWIADCZONE USŁUGI DYSTRYBUCJI - GRUPA TARYFOWA G11</t>
  </si>
  <si>
    <t>Formularz cenowy</t>
  </si>
  <si>
    <t xml:space="preserve">wartość oferty wraz z podatkiem VAT (suma zamówienia podstawowego oraz zamówienia opcjonalnego): …………………………………………………..………… PLN </t>
  </si>
  <si>
    <t>Powyższa oferta została przygotowana na podstawie aktualnie obowiązujących cen energii elektrycznych wynikających ze stawek opłat za usługi dystrybucji wynikających z „Taryfy dla usług dystrybucji energii elektrycznej” ENEA Operator Sp. z o.o. Wykonawca zastrzega sobie prawo do zmiany w/w cen i stawek opłat w przypadku zmiany „Taryfy dla usług dystrybucji energii elektrycznej” ENEA Operator Sp. z o.o. Zapłata za energię elektryczną będzie dokonywana w oparciu o ceny i stawki opłat ustalone zgodnie z postanowieniami umowy.</t>
  </si>
  <si>
    <t>................................., dnia .....................</t>
  </si>
  <si>
    <t>…..….…………………….………………………………</t>
  </si>
  <si>
    <t>(podpis/podpisy wykonawcy lub osób upoważnionych)</t>
  </si>
  <si>
    <t>Załącznik nr 2do SIWZ</t>
  </si>
  <si>
    <t>IGM.271.15.2018</t>
  </si>
  <si>
    <t>składnik opłaty przejściowej</t>
  </si>
  <si>
    <t>składnik opłaty jakościowej</t>
  </si>
  <si>
    <t>składnik opłaty zmiennej sieciowej</t>
  </si>
  <si>
    <t>opłata kogeneracyjna</t>
  </si>
  <si>
    <t>RAZEM zamówienie podstawowe</t>
  </si>
  <si>
    <t>RAZEM z prawem opcji (10%)</t>
  </si>
  <si>
    <t>moc umowna</t>
  </si>
  <si>
    <t>zużycie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</si>
</sst>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00"/>
    <numFmt numFmtId="165" formatCode="#,##0.00&quot; zł&quot;"/>
    <numFmt numFmtId="166" formatCode="0.00000"/>
  </numFmts>
  <fonts count="7" x14ac:knownFonts="1">
    <font>
      <sz val="11"/>
      <color theme="1"/>
      <name val="Calibri"/>
      <family val="2"/>
      <charset val="238"/>
      <scheme val="minor"/>
    </font>
    <font>
      <b/>
      <sz val="11"/>
      <color theme="1"/>
      <name val="Calibri"/>
      <family val="2"/>
      <charset val="238"/>
      <scheme val="minor"/>
    </font>
    <font>
      <b/>
      <sz val="11"/>
      <name val="Calibri"/>
      <family val="2"/>
      <charset val="238"/>
    </font>
    <font>
      <b/>
      <sz val="11"/>
      <color indexed="8"/>
      <name val="Calibri"/>
      <family val="2"/>
      <charset val="238"/>
    </font>
    <font>
      <u/>
      <sz val="11"/>
      <color rgb="FF000000"/>
      <name val="Arial"/>
      <family val="2"/>
      <charset val="238"/>
    </font>
    <font>
      <sz val="11"/>
      <color theme="1"/>
      <name val="Arial"/>
      <family val="2"/>
      <charset val="238"/>
    </font>
    <font>
      <sz val="11"/>
      <color rgb="FF000000"/>
      <name val="Arial"/>
      <family val="2"/>
      <charset val="238"/>
    </font>
  </fonts>
  <fills count="6">
    <fill>
      <patternFill patternType="none"/>
    </fill>
    <fill>
      <patternFill patternType="gray125"/>
    </fill>
    <fill>
      <patternFill patternType="solid">
        <fgColor indexed="26"/>
        <bgColor indexed="43"/>
      </patternFill>
    </fill>
    <fill>
      <patternFill patternType="solid">
        <fgColor indexed="13"/>
        <bgColor indexed="34"/>
      </patternFill>
    </fill>
    <fill>
      <patternFill patternType="solid">
        <fgColor rgb="FFFFFF00"/>
        <bgColor indexed="64"/>
      </patternFill>
    </fill>
    <fill>
      <patternFill patternType="solid">
        <fgColor indexed="14"/>
        <bgColor indexed="33"/>
      </patternFill>
    </fill>
  </fills>
  <borders count="9">
    <border>
      <left/>
      <right/>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37">
    <xf numFmtId="0" fontId="0" fillId="0" borderId="0" xfId="0"/>
    <xf numFmtId="0" fontId="0" fillId="0" borderId="1" xfId="0" applyBorder="1"/>
    <xf numFmtId="165" fontId="0" fillId="0" borderId="1" xfId="0" applyNumberFormat="1" applyBorder="1"/>
    <xf numFmtId="165" fontId="3" fillId="3" borderId="1" xfId="0" applyNumberFormat="1" applyFont="1" applyFill="1" applyBorder="1"/>
    <xf numFmtId="165" fontId="0" fillId="3" borderId="1" xfId="0" applyNumberFormat="1" applyFill="1" applyBorder="1"/>
    <xf numFmtId="0" fontId="1" fillId="0" borderId="0" xfId="0" applyFont="1" applyAlignment="1">
      <alignment wrapText="1"/>
    </xf>
    <xf numFmtId="0" fontId="3" fillId="3" borderId="1" xfId="0" applyFont="1" applyFill="1" applyBorder="1" applyAlignment="1">
      <alignment horizontal="right"/>
    </xf>
    <xf numFmtId="49" fontId="1" fillId="0" borderId="0" xfId="0" applyNumberFormat="1" applyFont="1" applyAlignment="1">
      <alignment horizontal="center" wrapText="1"/>
    </xf>
    <xf numFmtId="0" fontId="4" fillId="0" borderId="0" xfId="0" applyFont="1" applyAlignment="1">
      <alignment horizontal="left" vertical="center" wrapText="1"/>
    </xf>
    <xf numFmtId="0" fontId="6" fillId="0" borderId="0" xfId="0" applyFont="1" applyAlignment="1">
      <alignment horizontal="left" wrapText="1"/>
    </xf>
    <xf numFmtId="0" fontId="5" fillId="0" borderId="0" xfId="0" applyFont="1" applyAlignment="1">
      <alignment horizontal="right" vertical="top" wrapText="1"/>
    </xf>
    <xf numFmtId="0" fontId="5" fillId="0" borderId="0" xfId="0" applyFont="1" applyAlignment="1">
      <alignment horizontal="center"/>
    </xf>
    <xf numFmtId="0" fontId="0" fillId="0" borderId="0" xfId="0" applyAlignment="1">
      <alignment horizontal="left" vertical="top" wrapText="1"/>
    </xf>
    <xf numFmtId="0" fontId="2" fillId="4" borderId="0" xfId="0" applyFont="1" applyFill="1"/>
    <xf numFmtId="0" fontId="0" fillId="0" borderId="0" xfId="0" applyAlignment="1">
      <alignment horizontal="right"/>
    </xf>
    <xf numFmtId="0" fontId="0" fillId="2" borderId="1" xfId="0" applyFill="1" applyBorder="1" applyAlignment="1">
      <alignment horizontal="center" vertical="center" wrapText="1"/>
    </xf>
    <xf numFmtId="0" fontId="0" fillId="3" borderId="1" xfId="0" applyFill="1" applyBorder="1" applyAlignment="1">
      <alignment horizontal="center"/>
    </xf>
    <xf numFmtId="164" fontId="0" fillId="5" borderId="0" xfId="0" applyNumberFormat="1" applyFill="1"/>
    <xf numFmtId="0" fontId="0" fillId="5" borderId="1" xfId="0" applyFill="1" applyBorder="1" applyAlignment="1">
      <alignment horizontal="right"/>
    </xf>
    <xf numFmtId="164" fontId="0" fillId="5" borderId="1" xfId="0" applyNumberFormat="1" applyFill="1" applyBorder="1"/>
    <xf numFmtId="166" fontId="0" fillId="5" borderId="1" xfId="0" applyNumberFormat="1" applyFill="1" applyBorder="1"/>
    <xf numFmtId="0" fontId="0" fillId="0" borderId="1" xfId="0" applyBorder="1" applyAlignment="1">
      <alignment horizontal="right"/>
    </xf>
    <xf numFmtId="0" fontId="0" fillId="3" borderId="1" xfId="0" applyFill="1" applyBorder="1" applyAlignment="1">
      <alignment horizontal="right"/>
    </xf>
    <xf numFmtId="0" fontId="3" fillId="4" borderId="0" xfId="0" applyFont="1" applyFill="1"/>
    <xf numFmtId="0" fontId="0" fillId="5" borderId="1" xfId="0" applyFill="1" applyBorder="1"/>
    <xf numFmtId="0" fontId="3" fillId="3" borderId="2" xfId="0" applyFont="1" applyFill="1" applyBorder="1" applyAlignment="1">
      <alignment horizontal="right"/>
    </xf>
    <xf numFmtId="0" fontId="3" fillId="3" borderId="3" xfId="0" applyFont="1" applyFill="1" applyBorder="1" applyAlignment="1">
      <alignment horizontal="right"/>
    </xf>
    <xf numFmtId="0" fontId="3" fillId="3" borderId="4" xfId="0" applyFont="1" applyFill="1" applyBorder="1" applyAlignment="1">
      <alignment horizontal="right"/>
    </xf>
    <xf numFmtId="0" fontId="0" fillId="2" borderId="1" xfId="0" applyFill="1" applyBorder="1" applyAlignment="1">
      <alignment vertical="center" wrapText="1"/>
    </xf>
    <xf numFmtId="0" fontId="0" fillId="0" borderId="5" xfId="0" applyBorder="1" applyAlignment="1">
      <alignment vertical="center"/>
    </xf>
    <xf numFmtId="0" fontId="0" fillId="0" borderId="6" xfId="0" applyBorder="1" applyAlignment="1">
      <alignment horizontal="center" vertical="center"/>
    </xf>
    <xf numFmtId="0" fontId="3" fillId="5" borderId="7" xfId="0" applyFont="1" applyFill="1" applyBorder="1" applyAlignment="1">
      <alignment horizontal="left"/>
    </xf>
    <xf numFmtId="0" fontId="3" fillId="5" borderId="8" xfId="0" applyFont="1" applyFill="1" applyBorder="1"/>
    <xf numFmtId="0" fontId="3" fillId="5" borderId="7" xfId="0" applyFont="1" applyFill="1" applyBorder="1"/>
    <xf numFmtId="0" fontId="0" fillId="4" borderId="0" xfId="0" applyFill="1" applyAlignment="1">
      <alignment horizontal="left" vertical="center"/>
    </xf>
    <xf numFmtId="0" fontId="1" fillId="4" borderId="0" xfId="0" applyFont="1" applyFill="1" applyAlignment="1">
      <alignment horizontal="left" vertical="center"/>
    </xf>
    <xf numFmtId="0" fontId="1" fillId="4" borderId="0" xfId="0" applyFont="1" applyFill="1" applyAlignment="1">
      <alignment horizontal="left" vertical="center"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23D1D3-AFE4-4A2C-9609-5C67FCB4B825}">
  <dimension ref="A2:H117"/>
  <sheetViews>
    <sheetView tabSelected="1" workbookViewId="0">
      <selection activeCell="G14" sqref="G14"/>
    </sheetView>
  </sheetViews>
  <sheetFormatPr defaultRowHeight="14.4" x14ac:dyDescent="0.3"/>
  <cols>
    <col min="1" max="1" width="3.77734375" customWidth="1"/>
    <col min="2" max="2" width="45.6640625" customWidth="1"/>
    <col min="3" max="3" width="12.21875" customWidth="1"/>
    <col min="4" max="4" width="11.44140625" customWidth="1"/>
    <col min="5" max="5" width="13.5546875" customWidth="1"/>
  </cols>
  <sheetData>
    <row r="2" spans="1:8" ht="21" customHeight="1" x14ac:dyDescent="0.3">
      <c r="A2" s="34"/>
      <c r="B2" s="35" t="s">
        <v>33</v>
      </c>
      <c r="C2" s="36" t="s">
        <v>32</v>
      </c>
      <c r="D2" s="36"/>
      <c r="E2" s="36"/>
      <c r="F2" s="34"/>
      <c r="G2" s="34"/>
      <c r="H2" s="34"/>
    </row>
    <row r="3" spans="1:8" ht="14.4" customHeight="1" thickBot="1" x14ac:dyDescent="0.35">
      <c r="A3" s="7" t="s">
        <v>26</v>
      </c>
      <c r="B3" s="7"/>
      <c r="C3" s="7"/>
      <c r="D3" s="7"/>
      <c r="E3" s="7"/>
      <c r="F3" s="5"/>
    </row>
    <row r="4" spans="1:8" x14ac:dyDescent="0.3">
      <c r="D4" s="29" t="s">
        <v>40</v>
      </c>
      <c r="E4" s="30" t="s">
        <v>41</v>
      </c>
    </row>
    <row r="5" spans="1:8" ht="15" thickBot="1" x14ac:dyDescent="0.35">
      <c r="B5" s="13" t="s">
        <v>0</v>
      </c>
      <c r="C5" s="14"/>
      <c r="D5" s="31">
        <v>208</v>
      </c>
      <c r="E5" s="32">
        <v>202850</v>
      </c>
    </row>
    <row r="7" spans="1:8" ht="43.2" x14ac:dyDescent="0.3">
      <c r="A7" s="15" t="s">
        <v>2</v>
      </c>
      <c r="B7" s="15" t="s">
        <v>3</v>
      </c>
      <c r="C7" s="15" t="s">
        <v>4</v>
      </c>
      <c r="D7" s="15" t="s">
        <v>5</v>
      </c>
      <c r="E7" s="15" t="s">
        <v>6</v>
      </c>
    </row>
    <row r="8" spans="1:8" x14ac:dyDescent="0.3">
      <c r="A8" s="16" t="s">
        <v>7</v>
      </c>
      <c r="B8" s="16"/>
      <c r="C8" s="16"/>
      <c r="D8" s="16"/>
      <c r="E8" s="16"/>
    </row>
    <row r="9" spans="1:8" x14ac:dyDescent="0.3">
      <c r="A9" s="1">
        <v>1</v>
      </c>
      <c r="B9" s="1" t="s">
        <v>8</v>
      </c>
      <c r="C9">
        <f>SUM(E5)</f>
        <v>202850</v>
      </c>
      <c r="D9" s="17">
        <v>0</v>
      </c>
      <c r="E9" s="2">
        <f>(C9*D9)</f>
        <v>0</v>
      </c>
    </row>
    <row r="10" spans="1:8" x14ac:dyDescent="0.3">
      <c r="A10" s="1">
        <v>2</v>
      </c>
      <c r="B10" s="1" t="s">
        <v>9</v>
      </c>
      <c r="C10" s="18">
        <v>0</v>
      </c>
      <c r="D10" s="18">
        <v>0</v>
      </c>
      <c r="E10" s="2">
        <f>(C10*D10)</f>
        <v>0</v>
      </c>
    </row>
    <row r="11" spans="1:8" x14ac:dyDescent="0.3">
      <c r="A11" s="16" t="s">
        <v>10</v>
      </c>
      <c r="B11" s="16"/>
      <c r="C11" s="16"/>
      <c r="D11" s="16"/>
      <c r="E11" s="16"/>
    </row>
    <row r="12" spans="1:8" x14ac:dyDescent="0.3">
      <c r="A12" s="1">
        <v>1</v>
      </c>
      <c r="B12" s="1" t="s">
        <v>11</v>
      </c>
      <c r="C12" s="1">
        <f>(D5*12)</f>
        <v>2496</v>
      </c>
      <c r="D12" s="19">
        <v>0</v>
      </c>
      <c r="E12" s="2">
        <f>SUM(C12*D12)</f>
        <v>0</v>
      </c>
    </row>
    <row r="13" spans="1:8" x14ac:dyDescent="0.3">
      <c r="A13" s="1">
        <v>2</v>
      </c>
      <c r="B13" s="1" t="s">
        <v>34</v>
      </c>
      <c r="C13" s="1">
        <f>(D5*12)</f>
        <v>2496</v>
      </c>
      <c r="D13" s="19">
        <v>0</v>
      </c>
      <c r="E13" s="2">
        <f t="shared" ref="E13:E18" si="0">SUM(C13*D13)</f>
        <v>0</v>
      </c>
    </row>
    <row r="14" spans="1:8" x14ac:dyDescent="0.3">
      <c r="A14" s="1">
        <v>3</v>
      </c>
      <c r="B14" s="1" t="s">
        <v>35</v>
      </c>
      <c r="C14" s="1">
        <f>SUM(E5)</f>
        <v>202850</v>
      </c>
      <c r="D14" s="19">
        <v>0</v>
      </c>
      <c r="E14" s="2">
        <f t="shared" si="0"/>
        <v>0</v>
      </c>
    </row>
    <row r="15" spans="1:8" x14ac:dyDescent="0.3">
      <c r="A15" s="1">
        <v>4</v>
      </c>
      <c r="B15" s="1" t="s">
        <v>36</v>
      </c>
      <c r="C15" s="1">
        <f>SUM(E5)</f>
        <v>202850</v>
      </c>
      <c r="D15" s="19">
        <v>0</v>
      </c>
      <c r="E15" s="2">
        <f t="shared" si="0"/>
        <v>0</v>
      </c>
    </row>
    <row r="16" spans="1:8" x14ac:dyDescent="0.3">
      <c r="A16" s="1">
        <v>5</v>
      </c>
      <c r="B16" s="1" t="s">
        <v>13</v>
      </c>
      <c r="C16" s="1">
        <f>SUM(E5)</f>
        <v>202850</v>
      </c>
      <c r="D16" s="19">
        <v>0</v>
      </c>
      <c r="E16" s="2">
        <f t="shared" si="0"/>
        <v>0</v>
      </c>
    </row>
    <row r="17" spans="1:5" x14ac:dyDescent="0.3">
      <c r="A17" s="1">
        <v>6</v>
      </c>
      <c r="B17" s="1" t="s">
        <v>37</v>
      </c>
      <c r="C17" s="1">
        <f>SUM(E5)</f>
        <v>202850</v>
      </c>
      <c r="D17" s="20">
        <v>0</v>
      </c>
      <c r="E17" s="2">
        <f t="shared" si="0"/>
        <v>0</v>
      </c>
    </row>
    <row r="18" spans="1:5" x14ac:dyDescent="0.3">
      <c r="A18" s="1">
        <v>7</v>
      </c>
      <c r="B18" s="1" t="s">
        <v>12</v>
      </c>
      <c r="C18" s="18">
        <v>0</v>
      </c>
      <c r="D18" s="19">
        <v>0</v>
      </c>
      <c r="E18" s="2">
        <f t="shared" si="0"/>
        <v>0</v>
      </c>
    </row>
    <row r="19" spans="1:5" x14ac:dyDescent="0.3">
      <c r="A19" s="21" t="s">
        <v>38</v>
      </c>
      <c r="B19" s="21"/>
      <c r="C19" s="21"/>
      <c r="D19" s="21"/>
      <c r="E19" s="2">
        <f>SUM(E9,E10,E12:E18)</f>
        <v>0</v>
      </c>
    </row>
    <row r="20" spans="1:5" x14ac:dyDescent="0.3">
      <c r="A20" s="22" t="s">
        <v>39</v>
      </c>
      <c r="B20" s="22"/>
      <c r="C20" s="22"/>
      <c r="D20" s="22"/>
      <c r="E20" s="3">
        <f>(0.1*E19)+E19</f>
        <v>0</v>
      </c>
    </row>
    <row r="23" spans="1:5" ht="15" thickBot="1" x14ac:dyDescent="0.35"/>
    <row r="24" spans="1:5" x14ac:dyDescent="0.3">
      <c r="D24" s="29" t="s">
        <v>40</v>
      </c>
      <c r="E24" s="30" t="s">
        <v>41</v>
      </c>
    </row>
    <row r="25" spans="1:5" ht="15" thickBot="1" x14ac:dyDescent="0.35">
      <c r="B25" s="23" t="s">
        <v>14</v>
      </c>
      <c r="C25" s="14" t="s">
        <v>1</v>
      </c>
      <c r="D25" s="33">
        <v>466</v>
      </c>
      <c r="E25" s="32">
        <v>457260</v>
      </c>
    </row>
    <row r="27" spans="1:5" ht="43.2" x14ac:dyDescent="0.3">
      <c r="A27" s="15" t="s">
        <v>2</v>
      </c>
      <c r="B27" s="15" t="s">
        <v>3</v>
      </c>
      <c r="C27" s="15" t="s">
        <v>4</v>
      </c>
      <c r="D27" s="15" t="s">
        <v>5</v>
      </c>
      <c r="E27" s="15" t="s">
        <v>6</v>
      </c>
    </row>
    <row r="28" spans="1:5" x14ac:dyDescent="0.3">
      <c r="A28" s="16" t="s">
        <v>15</v>
      </c>
      <c r="B28" s="16"/>
      <c r="C28" s="16"/>
      <c r="D28" s="16"/>
      <c r="E28" s="16"/>
    </row>
    <row r="29" spans="1:5" x14ac:dyDescent="0.3">
      <c r="A29" s="1">
        <v>1</v>
      </c>
      <c r="B29" s="1" t="s">
        <v>8</v>
      </c>
      <c r="C29" s="1">
        <f>SUM(E25)</f>
        <v>457260</v>
      </c>
      <c r="D29" s="19">
        <v>0</v>
      </c>
      <c r="E29" s="2">
        <f>(C29*D29)</f>
        <v>0</v>
      </c>
    </row>
    <row r="30" spans="1:5" x14ac:dyDescent="0.3">
      <c r="A30" s="1">
        <v>2</v>
      </c>
      <c r="B30" s="1" t="s">
        <v>9</v>
      </c>
      <c r="C30" s="24">
        <v>0</v>
      </c>
      <c r="D30" s="24">
        <v>0</v>
      </c>
      <c r="E30" s="2">
        <f>(C30*D30)</f>
        <v>0</v>
      </c>
    </row>
    <row r="31" spans="1:5" x14ac:dyDescent="0.3">
      <c r="A31" s="16" t="s">
        <v>16</v>
      </c>
      <c r="B31" s="16"/>
      <c r="C31" s="16"/>
      <c r="D31" s="16"/>
      <c r="E31" s="16"/>
    </row>
    <row r="32" spans="1:5" x14ac:dyDescent="0.3">
      <c r="A32" s="1">
        <v>1</v>
      </c>
      <c r="B32" s="1" t="s">
        <v>11</v>
      </c>
      <c r="C32" s="1">
        <f>(12*D25)</f>
        <v>5592</v>
      </c>
      <c r="D32" s="19">
        <v>0</v>
      </c>
      <c r="E32" s="2">
        <f>SUM(C32*D32)</f>
        <v>0</v>
      </c>
    </row>
    <row r="33" spans="1:5" x14ac:dyDescent="0.3">
      <c r="A33" s="1">
        <v>2</v>
      </c>
      <c r="B33" s="1" t="s">
        <v>34</v>
      </c>
      <c r="C33" s="1">
        <f>(12*D25)</f>
        <v>5592</v>
      </c>
      <c r="D33" s="19">
        <v>0</v>
      </c>
      <c r="E33" s="2">
        <f t="shared" ref="E33:E38" si="1">SUM(C33*D33)</f>
        <v>0</v>
      </c>
    </row>
    <row r="34" spans="1:5" x14ac:dyDescent="0.3">
      <c r="A34" s="1">
        <v>3</v>
      </c>
      <c r="B34" s="1" t="s">
        <v>35</v>
      </c>
      <c r="C34" s="1">
        <f>SUM(E25)</f>
        <v>457260</v>
      </c>
      <c r="D34" s="19">
        <v>0</v>
      </c>
      <c r="E34" s="2">
        <f t="shared" si="1"/>
        <v>0</v>
      </c>
    </row>
    <row r="35" spans="1:5" x14ac:dyDescent="0.3">
      <c r="A35" s="1">
        <v>4</v>
      </c>
      <c r="B35" s="1" t="s">
        <v>36</v>
      </c>
      <c r="C35" s="1">
        <f>SUM(E25)</f>
        <v>457260</v>
      </c>
      <c r="D35" s="19">
        <v>0</v>
      </c>
      <c r="E35" s="2">
        <f t="shared" si="1"/>
        <v>0</v>
      </c>
    </row>
    <row r="36" spans="1:5" x14ac:dyDescent="0.3">
      <c r="A36" s="1">
        <v>5</v>
      </c>
      <c r="B36" s="1" t="s">
        <v>13</v>
      </c>
      <c r="C36" s="1">
        <f>SUM(E25)</f>
        <v>457260</v>
      </c>
      <c r="D36" s="19">
        <v>0</v>
      </c>
      <c r="E36" s="2">
        <f t="shared" si="1"/>
        <v>0</v>
      </c>
    </row>
    <row r="37" spans="1:5" x14ac:dyDescent="0.3">
      <c r="A37" s="1">
        <v>6</v>
      </c>
      <c r="B37" s="1" t="s">
        <v>37</v>
      </c>
      <c r="C37" s="1">
        <f>SUM(E25)</f>
        <v>457260</v>
      </c>
      <c r="D37" s="20">
        <v>0</v>
      </c>
      <c r="E37" s="2">
        <f t="shared" si="1"/>
        <v>0</v>
      </c>
    </row>
    <row r="38" spans="1:5" x14ac:dyDescent="0.3">
      <c r="A38" s="1">
        <v>7</v>
      </c>
      <c r="B38" s="1" t="s">
        <v>12</v>
      </c>
      <c r="C38" s="24">
        <v>0</v>
      </c>
      <c r="D38" s="19">
        <v>0</v>
      </c>
      <c r="E38" s="2">
        <f t="shared" si="1"/>
        <v>0</v>
      </c>
    </row>
    <row r="39" spans="1:5" x14ac:dyDescent="0.3">
      <c r="A39" s="21" t="s">
        <v>38</v>
      </c>
      <c r="B39" s="21"/>
      <c r="C39" s="21"/>
      <c r="D39" s="21"/>
      <c r="E39" s="2">
        <f>SUM(E29,E30,E32:E38)</f>
        <v>0</v>
      </c>
    </row>
    <row r="40" spans="1:5" x14ac:dyDescent="0.3">
      <c r="A40" s="22" t="s">
        <v>39</v>
      </c>
      <c r="B40" s="22"/>
      <c r="C40" s="22"/>
      <c r="D40" s="22"/>
      <c r="E40" s="3">
        <f>(0.1*E39)+E39</f>
        <v>0</v>
      </c>
    </row>
    <row r="47" spans="1:5" ht="15" thickBot="1" x14ac:dyDescent="0.35"/>
    <row r="48" spans="1:5" x14ac:dyDescent="0.3">
      <c r="D48" s="29" t="s">
        <v>40</v>
      </c>
      <c r="E48" s="30" t="s">
        <v>41</v>
      </c>
    </row>
    <row r="49" spans="1:5" ht="15" thickBot="1" x14ac:dyDescent="0.35">
      <c r="B49" s="23" t="s">
        <v>17</v>
      </c>
      <c r="C49" s="14" t="s">
        <v>1</v>
      </c>
      <c r="D49" s="33">
        <v>151</v>
      </c>
      <c r="E49" s="32">
        <v>162430</v>
      </c>
    </row>
    <row r="51" spans="1:5" ht="43.2" x14ac:dyDescent="0.3">
      <c r="A51" s="15" t="s">
        <v>2</v>
      </c>
      <c r="B51" s="15" t="s">
        <v>3</v>
      </c>
      <c r="C51" s="15" t="s">
        <v>4</v>
      </c>
      <c r="D51" s="15" t="s">
        <v>5</v>
      </c>
      <c r="E51" s="15" t="s">
        <v>6</v>
      </c>
    </row>
    <row r="52" spans="1:5" x14ac:dyDescent="0.3">
      <c r="A52" s="16" t="s">
        <v>18</v>
      </c>
      <c r="B52" s="16"/>
      <c r="C52" s="16"/>
      <c r="D52" s="16"/>
      <c r="E52" s="16"/>
    </row>
    <row r="53" spans="1:5" x14ac:dyDescent="0.3">
      <c r="A53" s="1">
        <v>1</v>
      </c>
      <c r="B53" s="1" t="s">
        <v>8</v>
      </c>
      <c r="C53" s="1">
        <f>SUM(E49)</f>
        <v>162430</v>
      </c>
      <c r="D53" s="19">
        <v>0</v>
      </c>
      <c r="E53" s="2">
        <f>(C53*D53)</f>
        <v>0</v>
      </c>
    </row>
    <row r="54" spans="1:5" x14ac:dyDescent="0.3">
      <c r="A54" s="1">
        <v>2</v>
      </c>
      <c r="B54" s="1" t="s">
        <v>9</v>
      </c>
      <c r="C54" s="24">
        <v>0</v>
      </c>
      <c r="D54" s="24">
        <v>0</v>
      </c>
      <c r="E54" s="2">
        <f>(C54*D54)</f>
        <v>0</v>
      </c>
    </row>
    <row r="55" spans="1:5" x14ac:dyDescent="0.3">
      <c r="A55" s="16" t="s">
        <v>19</v>
      </c>
      <c r="B55" s="16"/>
      <c r="C55" s="16"/>
      <c r="D55" s="16"/>
      <c r="E55" s="16"/>
    </row>
    <row r="56" spans="1:5" x14ac:dyDescent="0.3">
      <c r="A56" s="1">
        <v>1</v>
      </c>
      <c r="B56" s="1" t="s">
        <v>11</v>
      </c>
      <c r="C56" s="1">
        <f>(12*D49)</f>
        <v>1812</v>
      </c>
      <c r="D56" s="19">
        <v>0</v>
      </c>
      <c r="E56" s="2">
        <f>SUM(C56*D56)</f>
        <v>0</v>
      </c>
    </row>
    <row r="57" spans="1:5" x14ac:dyDescent="0.3">
      <c r="A57" s="1">
        <v>2</v>
      </c>
      <c r="B57" s="1" t="s">
        <v>34</v>
      </c>
      <c r="C57" s="1">
        <f>(12*D49)</f>
        <v>1812</v>
      </c>
      <c r="D57" s="19">
        <v>0</v>
      </c>
      <c r="E57" s="2">
        <f t="shared" ref="E57:E62" si="2">SUM(C57*D57)</f>
        <v>0</v>
      </c>
    </row>
    <row r="58" spans="1:5" x14ac:dyDescent="0.3">
      <c r="A58" s="1">
        <v>3</v>
      </c>
      <c r="B58" s="1" t="s">
        <v>35</v>
      </c>
      <c r="C58" s="1">
        <f>SUM(E49)</f>
        <v>162430</v>
      </c>
      <c r="D58" s="19">
        <v>0</v>
      </c>
      <c r="E58" s="2">
        <f t="shared" si="2"/>
        <v>0</v>
      </c>
    </row>
    <row r="59" spans="1:5" x14ac:dyDescent="0.3">
      <c r="A59" s="1">
        <v>4</v>
      </c>
      <c r="B59" s="1" t="s">
        <v>36</v>
      </c>
      <c r="C59" s="1">
        <f>SUM(E49)</f>
        <v>162430</v>
      </c>
      <c r="D59" s="19">
        <v>0</v>
      </c>
      <c r="E59" s="2">
        <f t="shared" si="2"/>
        <v>0</v>
      </c>
    </row>
    <row r="60" spans="1:5" x14ac:dyDescent="0.3">
      <c r="A60" s="1">
        <v>5</v>
      </c>
      <c r="B60" s="1" t="s">
        <v>13</v>
      </c>
      <c r="C60" s="1">
        <f>SUM(E49)</f>
        <v>162430</v>
      </c>
      <c r="D60" s="19">
        <v>0</v>
      </c>
      <c r="E60" s="2">
        <f t="shared" si="2"/>
        <v>0</v>
      </c>
    </row>
    <row r="61" spans="1:5" x14ac:dyDescent="0.3">
      <c r="A61" s="1">
        <v>6</v>
      </c>
      <c r="B61" s="1" t="s">
        <v>37</v>
      </c>
      <c r="C61" s="1">
        <f>SUM(E49)</f>
        <v>162430</v>
      </c>
      <c r="D61" s="20">
        <v>0</v>
      </c>
      <c r="E61" s="2">
        <f t="shared" si="2"/>
        <v>0</v>
      </c>
    </row>
    <row r="62" spans="1:5" x14ac:dyDescent="0.3">
      <c r="A62" s="1">
        <v>7</v>
      </c>
      <c r="B62" s="1" t="s">
        <v>12</v>
      </c>
      <c r="C62" s="24">
        <v>0</v>
      </c>
      <c r="D62" s="19">
        <v>0</v>
      </c>
      <c r="E62" s="2">
        <f t="shared" si="2"/>
        <v>0</v>
      </c>
    </row>
    <row r="63" spans="1:5" x14ac:dyDescent="0.3">
      <c r="A63" s="21" t="s">
        <v>38</v>
      </c>
      <c r="B63" s="21"/>
      <c r="C63" s="21"/>
      <c r="D63" s="21"/>
      <c r="E63" s="2">
        <f>SUM(E53,E54,E56:E62)</f>
        <v>0</v>
      </c>
    </row>
    <row r="64" spans="1:5" x14ac:dyDescent="0.3">
      <c r="A64" s="25" t="s">
        <v>39</v>
      </c>
      <c r="B64" s="26"/>
      <c r="C64" s="26"/>
      <c r="D64" s="27"/>
      <c r="E64" s="3">
        <f>(0.1*E63)+E63</f>
        <v>0</v>
      </c>
    </row>
    <row r="65" spans="1:5" ht="15" thickBot="1" x14ac:dyDescent="0.35"/>
    <row r="66" spans="1:5" x14ac:dyDescent="0.3">
      <c r="D66" s="29" t="s">
        <v>40</v>
      </c>
      <c r="E66" s="30" t="s">
        <v>41</v>
      </c>
    </row>
    <row r="67" spans="1:5" ht="15" thickBot="1" x14ac:dyDescent="0.35">
      <c r="B67" s="23" t="s">
        <v>20</v>
      </c>
      <c r="C67" s="14" t="s">
        <v>1</v>
      </c>
      <c r="D67" s="33">
        <v>11</v>
      </c>
      <c r="E67" s="32">
        <v>19000</v>
      </c>
    </row>
    <row r="69" spans="1:5" ht="43.2" x14ac:dyDescent="0.3">
      <c r="A69" s="15" t="s">
        <v>2</v>
      </c>
      <c r="B69" s="15" t="s">
        <v>3</v>
      </c>
      <c r="C69" s="15" t="s">
        <v>4</v>
      </c>
      <c r="D69" s="15" t="s">
        <v>5</v>
      </c>
      <c r="E69" s="15" t="s">
        <v>6</v>
      </c>
    </row>
    <row r="70" spans="1:5" x14ac:dyDescent="0.3">
      <c r="A70" s="16" t="s">
        <v>21</v>
      </c>
      <c r="B70" s="16"/>
      <c r="C70" s="16"/>
      <c r="D70" s="16"/>
      <c r="E70" s="16"/>
    </row>
    <row r="71" spans="1:5" x14ac:dyDescent="0.3">
      <c r="A71" s="1">
        <v>1</v>
      </c>
      <c r="B71" s="1" t="s">
        <v>8</v>
      </c>
      <c r="C71" s="1">
        <f>SUM(E67)</f>
        <v>19000</v>
      </c>
      <c r="D71" s="19">
        <v>0</v>
      </c>
      <c r="E71" s="2">
        <f>(C71*D71)</f>
        <v>0</v>
      </c>
    </row>
    <row r="72" spans="1:5" x14ac:dyDescent="0.3">
      <c r="A72" s="1">
        <v>2</v>
      </c>
      <c r="B72" s="1" t="s">
        <v>9</v>
      </c>
      <c r="C72" s="24">
        <v>0</v>
      </c>
      <c r="D72" s="1">
        <v>0</v>
      </c>
      <c r="E72" s="2">
        <f>(C72*D72)</f>
        <v>0</v>
      </c>
    </row>
    <row r="73" spans="1:5" x14ac:dyDescent="0.3">
      <c r="A73" s="16" t="s">
        <v>22</v>
      </c>
      <c r="B73" s="16"/>
      <c r="C73" s="16"/>
      <c r="D73" s="16"/>
      <c r="E73" s="16"/>
    </row>
    <row r="74" spans="1:5" x14ac:dyDescent="0.3">
      <c r="A74" s="1">
        <v>1</v>
      </c>
      <c r="B74" s="1" t="s">
        <v>11</v>
      </c>
      <c r="C74" s="1">
        <f>(12*D67)</f>
        <v>132</v>
      </c>
      <c r="D74" s="19">
        <v>0</v>
      </c>
      <c r="E74" s="2">
        <f>SUM(C74*D74)</f>
        <v>0</v>
      </c>
    </row>
    <row r="75" spans="1:5" x14ac:dyDescent="0.3">
      <c r="A75" s="1">
        <v>2</v>
      </c>
      <c r="B75" s="1" t="s">
        <v>34</v>
      </c>
      <c r="C75" s="1">
        <f>(12*D67)</f>
        <v>132</v>
      </c>
      <c r="D75" s="19">
        <v>0</v>
      </c>
      <c r="E75" s="2">
        <f t="shared" ref="E75:E80" si="3">SUM(C75*D75)</f>
        <v>0</v>
      </c>
    </row>
    <row r="76" spans="1:5" x14ac:dyDescent="0.3">
      <c r="A76" s="1">
        <v>3</v>
      </c>
      <c r="B76" s="1" t="s">
        <v>35</v>
      </c>
      <c r="C76" s="1">
        <f>SUM(E67)</f>
        <v>19000</v>
      </c>
      <c r="D76" s="19">
        <v>0</v>
      </c>
      <c r="E76" s="2">
        <f t="shared" si="3"/>
        <v>0</v>
      </c>
    </row>
    <row r="77" spans="1:5" x14ac:dyDescent="0.3">
      <c r="A77" s="1">
        <v>4</v>
      </c>
      <c r="B77" s="1" t="s">
        <v>36</v>
      </c>
      <c r="C77" s="1">
        <f>SUM(E67)</f>
        <v>19000</v>
      </c>
      <c r="D77" s="19">
        <v>0</v>
      </c>
      <c r="E77" s="2">
        <f t="shared" si="3"/>
        <v>0</v>
      </c>
    </row>
    <row r="78" spans="1:5" x14ac:dyDescent="0.3">
      <c r="A78" s="1">
        <v>5</v>
      </c>
      <c r="B78" s="1" t="s">
        <v>13</v>
      </c>
      <c r="C78" s="1">
        <f>SUM(E67)</f>
        <v>19000</v>
      </c>
      <c r="D78" s="19">
        <v>0</v>
      </c>
      <c r="E78" s="2">
        <f t="shared" si="3"/>
        <v>0</v>
      </c>
    </row>
    <row r="79" spans="1:5" x14ac:dyDescent="0.3">
      <c r="A79" s="1">
        <v>6</v>
      </c>
      <c r="B79" s="1" t="s">
        <v>37</v>
      </c>
      <c r="C79" s="1">
        <f>SUM(E67)</f>
        <v>19000</v>
      </c>
      <c r="D79" s="20">
        <v>0</v>
      </c>
      <c r="E79" s="2">
        <f t="shared" si="3"/>
        <v>0</v>
      </c>
    </row>
    <row r="80" spans="1:5" x14ac:dyDescent="0.3">
      <c r="A80" s="1">
        <v>7</v>
      </c>
      <c r="B80" s="1" t="s">
        <v>12</v>
      </c>
      <c r="C80" s="1">
        <v>12</v>
      </c>
      <c r="D80" s="19">
        <v>0</v>
      </c>
      <c r="E80" s="2">
        <f t="shared" si="3"/>
        <v>0</v>
      </c>
    </row>
    <row r="81" spans="1:5" x14ac:dyDescent="0.3">
      <c r="A81" s="21" t="s">
        <v>38</v>
      </c>
      <c r="B81" s="21"/>
      <c r="C81" s="21"/>
      <c r="D81" s="21"/>
      <c r="E81" s="2">
        <f>SUM(E74:E80,E72,E71)</f>
        <v>0</v>
      </c>
    </row>
    <row r="82" spans="1:5" x14ac:dyDescent="0.3">
      <c r="A82" s="22" t="s">
        <v>39</v>
      </c>
      <c r="B82" s="22"/>
      <c r="C82" s="22"/>
      <c r="D82" s="22"/>
      <c r="E82" s="4">
        <f>(0.1*E81)+E81</f>
        <v>0</v>
      </c>
    </row>
    <row r="83" spans="1:5" ht="15" thickBot="1" x14ac:dyDescent="0.35"/>
    <row r="84" spans="1:5" x14ac:dyDescent="0.3">
      <c r="D84" s="29" t="s">
        <v>40</v>
      </c>
      <c r="E84" s="30" t="s">
        <v>41</v>
      </c>
    </row>
    <row r="85" spans="1:5" ht="15" thickBot="1" x14ac:dyDescent="0.35">
      <c r="B85" s="23" t="s">
        <v>23</v>
      </c>
      <c r="C85" s="14" t="s">
        <v>1</v>
      </c>
      <c r="D85" s="33">
        <v>72</v>
      </c>
      <c r="E85" s="32">
        <v>3180</v>
      </c>
    </row>
    <row r="87" spans="1:5" ht="43.2" x14ac:dyDescent="0.3">
      <c r="A87" s="28" t="s">
        <v>2</v>
      </c>
      <c r="B87" s="28" t="s">
        <v>3</v>
      </c>
      <c r="C87" s="28" t="s">
        <v>4</v>
      </c>
      <c r="D87" s="28" t="s">
        <v>5</v>
      </c>
      <c r="E87" s="28" t="s">
        <v>6</v>
      </c>
    </row>
    <row r="88" spans="1:5" x14ac:dyDescent="0.3">
      <c r="A88" s="16" t="s">
        <v>24</v>
      </c>
      <c r="B88" s="16"/>
      <c r="C88" s="16"/>
      <c r="D88" s="16"/>
      <c r="E88" s="16"/>
    </row>
    <row r="89" spans="1:5" x14ac:dyDescent="0.3">
      <c r="A89" s="1">
        <v>1</v>
      </c>
      <c r="B89" s="1" t="s">
        <v>8</v>
      </c>
      <c r="C89" s="1">
        <f>SUM(E85)</f>
        <v>3180</v>
      </c>
      <c r="D89" s="19">
        <v>0</v>
      </c>
      <c r="E89" s="2">
        <f>(C89*D89)</f>
        <v>0</v>
      </c>
    </row>
    <row r="90" spans="1:5" x14ac:dyDescent="0.3">
      <c r="A90" s="1">
        <v>2</v>
      </c>
      <c r="B90" s="1" t="s">
        <v>9</v>
      </c>
      <c r="C90" s="24">
        <v>0</v>
      </c>
      <c r="D90" s="1">
        <v>0</v>
      </c>
      <c r="E90" s="2">
        <f>(C90*D90)</f>
        <v>0</v>
      </c>
    </row>
    <row r="91" spans="1:5" x14ac:dyDescent="0.3">
      <c r="A91" s="16" t="s">
        <v>25</v>
      </c>
      <c r="B91" s="16"/>
      <c r="C91" s="16"/>
      <c r="D91" s="16"/>
      <c r="E91" s="16"/>
    </row>
    <row r="92" spans="1:5" x14ac:dyDescent="0.3">
      <c r="A92" s="1">
        <v>1</v>
      </c>
      <c r="B92" s="1" t="s">
        <v>11</v>
      </c>
      <c r="C92" s="1">
        <f>(12*D85)</f>
        <v>864</v>
      </c>
      <c r="D92" s="19">
        <v>0</v>
      </c>
      <c r="E92" s="2">
        <f>SUM(C92*D92)</f>
        <v>0</v>
      </c>
    </row>
    <row r="93" spans="1:5" x14ac:dyDescent="0.3">
      <c r="A93" s="1">
        <v>2</v>
      </c>
      <c r="B93" s="1" t="s">
        <v>34</v>
      </c>
      <c r="C93" s="1">
        <f>(12*D85)</f>
        <v>864</v>
      </c>
      <c r="D93" s="19">
        <v>0</v>
      </c>
      <c r="E93" s="2">
        <f t="shared" ref="E93:E98" si="4">SUM(C93*D93)</f>
        <v>0</v>
      </c>
    </row>
    <row r="94" spans="1:5" x14ac:dyDescent="0.3">
      <c r="A94" s="1">
        <v>3</v>
      </c>
      <c r="B94" s="1" t="s">
        <v>35</v>
      </c>
      <c r="C94" s="1">
        <f>SUM(E85)</f>
        <v>3180</v>
      </c>
      <c r="D94" s="19">
        <v>0</v>
      </c>
      <c r="E94" s="2">
        <f t="shared" si="4"/>
        <v>0</v>
      </c>
    </row>
    <row r="95" spans="1:5" x14ac:dyDescent="0.3">
      <c r="A95" s="1">
        <v>4</v>
      </c>
      <c r="B95" s="1" t="s">
        <v>36</v>
      </c>
      <c r="C95" s="1">
        <f>SUM(E85)</f>
        <v>3180</v>
      </c>
      <c r="D95" s="19">
        <v>0</v>
      </c>
      <c r="E95" s="2">
        <f t="shared" si="4"/>
        <v>0</v>
      </c>
    </row>
    <row r="96" spans="1:5" x14ac:dyDescent="0.3">
      <c r="A96" s="1">
        <v>5</v>
      </c>
      <c r="B96" s="1" t="s">
        <v>13</v>
      </c>
      <c r="C96" s="1">
        <f>SUM(E85)</f>
        <v>3180</v>
      </c>
      <c r="D96" s="19">
        <v>0</v>
      </c>
      <c r="E96" s="2">
        <f t="shared" si="4"/>
        <v>0</v>
      </c>
    </row>
    <row r="97" spans="1:5" x14ac:dyDescent="0.3">
      <c r="A97" s="1">
        <v>6</v>
      </c>
      <c r="B97" s="1" t="s">
        <v>37</v>
      </c>
      <c r="C97" s="1">
        <f>SUM(E85)</f>
        <v>3180</v>
      </c>
      <c r="D97" s="20">
        <v>0</v>
      </c>
      <c r="E97" s="2">
        <f t="shared" si="4"/>
        <v>0</v>
      </c>
    </row>
    <row r="98" spans="1:5" x14ac:dyDescent="0.3">
      <c r="A98" s="1">
        <v>7</v>
      </c>
      <c r="B98" s="1" t="s">
        <v>12</v>
      </c>
      <c r="C98" s="24">
        <v>0</v>
      </c>
      <c r="D98" s="19">
        <v>0</v>
      </c>
      <c r="E98" s="2">
        <f t="shared" si="4"/>
        <v>0</v>
      </c>
    </row>
    <row r="99" spans="1:5" x14ac:dyDescent="0.3">
      <c r="A99" s="21" t="s">
        <v>38</v>
      </c>
      <c r="B99" s="21"/>
      <c r="C99" s="21"/>
      <c r="D99" s="21"/>
      <c r="E99" s="2">
        <f>SUM(E89,E90,E92:E98)</f>
        <v>0</v>
      </c>
    </row>
    <row r="100" spans="1:5" x14ac:dyDescent="0.3">
      <c r="A100" s="6" t="s">
        <v>39</v>
      </c>
      <c r="B100" s="6"/>
      <c r="C100" s="6"/>
      <c r="D100" s="6"/>
      <c r="E100" s="3">
        <f>(0.1*E99)+E99</f>
        <v>0</v>
      </c>
    </row>
    <row r="101" spans="1:5" x14ac:dyDescent="0.3">
      <c r="A101" s="8" t="s">
        <v>27</v>
      </c>
      <c r="B101" s="8"/>
      <c r="C101" s="8"/>
      <c r="D101" s="8"/>
      <c r="E101" s="8"/>
    </row>
    <row r="102" spans="1:5" x14ac:dyDescent="0.3">
      <c r="A102" s="8"/>
      <c r="B102" s="8"/>
      <c r="C102" s="8"/>
      <c r="D102" s="8"/>
      <c r="E102" s="8"/>
    </row>
    <row r="103" spans="1:5" x14ac:dyDescent="0.3">
      <c r="A103" s="8"/>
      <c r="B103" s="8"/>
      <c r="C103" s="8"/>
      <c r="D103" s="8"/>
      <c r="E103" s="8"/>
    </row>
    <row r="104" spans="1:5" x14ac:dyDescent="0.3">
      <c r="A104" s="8"/>
      <c r="B104" s="8"/>
      <c r="C104" s="8"/>
      <c r="D104" s="8"/>
      <c r="E104" s="8"/>
    </row>
    <row r="105" spans="1:5" x14ac:dyDescent="0.3">
      <c r="A105" s="8"/>
      <c r="B105" s="8"/>
      <c r="C105" s="8"/>
      <c r="D105" s="8"/>
      <c r="E105" s="8"/>
    </row>
    <row r="106" spans="1:5" x14ac:dyDescent="0.3">
      <c r="A106" s="8"/>
      <c r="B106" s="8"/>
      <c r="C106" s="8"/>
      <c r="D106" s="8"/>
      <c r="E106" s="8"/>
    </row>
    <row r="107" spans="1:5" x14ac:dyDescent="0.3">
      <c r="A107" s="8"/>
      <c r="B107" s="8"/>
      <c r="C107" s="8"/>
      <c r="D107" s="8"/>
      <c r="E107" s="8"/>
    </row>
    <row r="108" spans="1:5" x14ac:dyDescent="0.3">
      <c r="A108" s="8"/>
      <c r="B108" s="8"/>
      <c r="C108" s="8"/>
      <c r="D108" s="8"/>
      <c r="E108" s="8"/>
    </row>
    <row r="109" spans="1:5" x14ac:dyDescent="0.3">
      <c r="A109" s="12" t="s">
        <v>28</v>
      </c>
      <c r="B109" s="12"/>
      <c r="C109" s="12"/>
      <c r="D109" s="12"/>
      <c r="E109" s="12"/>
    </row>
    <row r="110" spans="1:5" x14ac:dyDescent="0.3">
      <c r="A110" s="12"/>
      <c r="B110" s="12"/>
      <c r="C110" s="12"/>
      <c r="D110" s="12"/>
      <c r="E110" s="12"/>
    </row>
    <row r="111" spans="1:5" x14ac:dyDescent="0.3">
      <c r="A111" s="12"/>
      <c r="B111" s="12"/>
      <c r="C111" s="12"/>
      <c r="D111" s="12"/>
      <c r="E111" s="12"/>
    </row>
    <row r="112" spans="1:5" x14ac:dyDescent="0.3">
      <c r="A112" s="12"/>
      <c r="B112" s="12"/>
      <c r="C112" s="12"/>
      <c r="D112" s="12"/>
      <c r="E112" s="12"/>
    </row>
    <row r="113" spans="1:5" ht="28.8" customHeight="1" x14ac:dyDescent="0.3">
      <c r="A113" s="12"/>
      <c r="B113" s="12"/>
      <c r="C113" s="12"/>
      <c r="D113" s="12"/>
      <c r="E113" s="12"/>
    </row>
    <row r="114" spans="1:5" ht="36" customHeight="1" x14ac:dyDescent="0.3">
      <c r="B114" s="9" t="s">
        <v>29</v>
      </c>
      <c r="C114" s="9"/>
      <c r="D114" s="9"/>
      <c r="E114" s="9"/>
    </row>
    <row r="115" spans="1:5" ht="58.2" customHeight="1" x14ac:dyDescent="0.3">
      <c r="C115" s="11" t="s">
        <v>30</v>
      </c>
      <c r="D115" s="11"/>
      <c r="E115" s="11"/>
    </row>
    <row r="116" spans="1:5" x14ac:dyDescent="0.3">
      <c r="B116" s="10" t="s">
        <v>31</v>
      </c>
      <c r="C116" s="10"/>
      <c r="D116" s="10"/>
      <c r="E116" s="10"/>
    </row>
    <row r="117" spans="1:5" x14ac:dyDescent="0.3">
      <c r="B117" s="10"/>
      <c r="C117" s="10"/>
      <c r="D117" s="10"/>
      <c r="E117" s="10"/>
    </row>
  </sheetData>
  <sheetProtection algorithmName="SHA-512" hashValue="TXsiQ8oSui+hRhToeoWkF2dNPSWMtKfwoXrMNy2UWzR10tpc+cvbH8g9ESJMOY728X3NTcDct+MzBhKuz9Rs2Q==" saltValue="4CiQLP4icvmE3mJcJpTLxA==" spinCount="100000" sheet="1" insertColumns="0" insertRows="0" insertHyperlinks="0" deleteColumns="0" deleteRows="0"/>
  <protectedRanges>
    <protectedRange sqref="D9 D10 C10 D12 D13 D14 D15 D16 D17 D18 C18 D5 E5 D25 E25 D29 D30 C30 D32 D33 D34 D35 D36 D37 D38 C38 D25 D49 E49 D53 D54 C54 D56 D57 D58 D59 D60 D61 D62 C62 E67 D67 D71 C72 D74 D75 D76 D77 D78 D79 D80 D85 E85 D89 C90 D92 D93 D94 D95 D96 D97 D98 C98 A101" name="Rozstęp1"/>
  </protectedRanges>
  <mergeCells count="27">
    <mergeCell ref="A64:D64"/>
    <mergeCell ref="A82:D82"/>
    <mergeCell ref="A100:D100"/>
    <mergeCell ref="C2:E2"/>
    <mergeCell ref="A73:E73"/>
    <mergeCell ref="A81:D81"/>
    <mergeCell ref="A88:E88"/>
    <mergeCell ref="A39:D39"/>
    <mergeCell ref="A52:E52"/>
    <mergeCell ref="A55:E55"/>
    <mergeCell ref="A63:D63"/>
    <mergeCell ref="A70:E70"/>
    <mergeCell ref="A28:E28"/>
    <mergeCell ref="A31:E31"/>
    <mergeCell ref="A8:E8"/>
    <mergeCell ref="A11:E11"/>
    <mergeCell ref="A99:D99"/>
    <mergeCell ref="A3:E3"/>
    <mergeCell ref="A101:E108"/>
    <mergeCell ref="B114:E114"/>
    <mergeCell ref="B116:E117"/>
    <mergeCell ref="C115:E115"/>
    <mergeCell ref="A109:E113"/>
    <mergeCell ref="A91:E91"/>
    <mergeCell ref="A19:D19"/>
    <mergeCell ref="A20:D20"/>
    <mergeCell ref="A40:D40"/>
  </mergeCells>
  <pageMargins left="0.7" right="0.7" top="0.75" bottom="0.75" header="0.3" footer="0.3"/>
  <pageSetup paperSize="9" orientation="portrait" horizontalDpi="4294967295" verticalDpi="4294967295" r:id="rId1"/>
  <rowBreaks count="1" manualBreakCount="1">
    <brk id="81" max="16383" man="1"/>
  </rowBreaks>
  <colBreaks count="1" manualBreakCount="1">
    <brk id="8"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Arkusz1</vt:lpstr>
      <vt:lpstr>Arkusz1!Obszar_wydruku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AdrianL</dc:creator>
  <cp:lastModifiedBy>AdrianL</cp:lastModifiedBy>
  <cp:lastPrinted>2018-11-15T13:26:39Z</cp:lastPrinted>
  <dcterms:created xsi:type="dcterms:W3CDTF">2018-11-15T11:07:57Z</dcterms:created>
  <dcterms:modified xsi:type="dcterms:W3CDTF">2019-10-30T12:44:30Z</dcterms:modified>
</cp:coreProperties>
</file>